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024\на балансову комісію 4 кв 2024\"/>
    </mc:Choice>
  </mc:AlternateContent>
  <xr:revisionPtr revIDLastSave="0" documentId="13_ncr:1_{DB57379E-6F9A-443C-A9F3-920763D61720}" xr6:coauthVersionLast="45" xr6:coauthVersionMax="45" xr10:uidLastSave="{00000000-0000-0000-0000-000000000000}"/>
  <bookViews>
    <workbookView xWindow="-120" yWindow="-120" windowWidth="29040" windowHeight="15720" xr2:uid="{C68D60F3-0ED1-4D69-A1A5-8164CFD69EE4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D11" i="1"/>
  <c r="F8" i="1"/>
  <c r="F7" i="1" s="1"/>
  <c r="D8" i="1"/>
  <c r="D7" i="1" s="1"/>
  <c r="E35" i="1" l="1"/>
  <c r="E11" i="1"/>
  <c r="E8" i="1"/>
  <c r="E7" i="1" s="1"/>
  <c r="C11" i="1"/>
  <c r="C8" i="1"/>
  <c r="C7" i="1" s="1"/>
  <c r="F21" i="1" l="1"/>
  <c r="E21" i="1"/>
  <c r="D21" i="1"/>
  <c r="C21" i="1"/>
  <c r="E20" i="1" l="1"/>
  <c r="E28" i="1" l="1"/>
  <c r="C20" i="1"/>
  <c r="C28" i="1" s="1"/>
  <c r="F20" i="1"/>
  <c r="F28" i="1" l="1"/>
  <c r="D20" i="1"/>
  <c r="D28" i="1" s="1"/>
</calcChain>
</file>

<file path=xl/sharedStrings.xml><?xml version="1.0" encoding="utf-8"?>
<sst xmlns="http://schemas.openxmlformats.org/spreadsheetml/2006/main" count="85" uniqueCount="51">
  <si>
    <t>Стаття</t>
  </si>
  <si>
    <t>тис.грн</t>
  </si>
  <si>
    <t xml:space="preserve"> 2.  фінансування з місцевого бюджету </t>
  </si>
  <si>
    <t>Матеріальні затрати</t>
  </si>
  <si>
    <t>в  т.ч. витрати на послуги, матеріали, сировину</t>
  </si>
  <si>
    <t>Витрати на оплату праці</t>
  </si>
  <si>
    <t>Відрахування на соціальні заходи</t>
  </si>
  <si>
    <t>Амортизація</t>
  </si>
  <si>
    <t>Інші  витрати</t>
  </si>
  <si>
    <t xml:space="preserve">     Середньомісячні витрати  по заробітній платі      на одного працівника</t>
  </si>
  <si>
    <t>Необоротні та оборотні активи, поточні зобов’язання</t>
  </si>
  <si>
    <t>Залишкова вартість основних засобів</t>
  </si>
  <si>
    <t>Дебіторська  заборгованість-всього:</t>
  </si>
  <si>
    <t>товари, роботи, послуги</t>
  </si>
  <si>
    <t>з бюджетом</t>
  </si>
  <si>
    <t>з страхування</t>
  </si>
  <si>
    <t>з оплати праці</t>
  </si>
  <si>
    <t>Одиниця виміру</t>
  </si>
  <si>
    <t xml:space="preserve"> 1. Всього доходи від реалізації продукції (товарів, робіт, послуг )  </t>
  </si>
  <si>
    <r>
      <t xml:space="preserve">  </t>
    </r>
    <r>
      <rPr>
        <i/>
        <sz val="12"/>
        <color rgb="FF000000"/>
        <rFont val="Times New Roman"/>
        <family val="1"/>
        <charset val="204"/>
      </rPr>
      <t>в т. ч.:</t>
    </r>
    <r>
      <rPr>
        <b/>
        <i/>
        <sz val="12"/>
        <color rgb="FF000000"/>
        <rFont val="Times New Roman"/>
        <family val="1"/>
        <charset val="204"/>
      </rPr>
      <t xml:space="preserve">  від основної діяльності  </t>
    </r>
  </si>
  <si>
    <r>
      <t xml:space="preserve">   І.  </t>
    </r>
    <r>
      <rPr>
        <b/>
        <i/>
        <u/>
        <sz val="12"/>
        <color rgb="FF000000"/>
        <rFont val="Times New Roman"/>
        <family val="1"/>
        <charset val="204"/>
      </rPr>
      <t>Всього доходів</t>
    </r>
    <r>
      <rPr>
        <b/>
        <i/>
        <sz val="12"/>
        <color rgb="FF000000"/>
        <rFont val="Times New Roman"/>
        <family val="1"/>
        <charset val="204"/>
      </rPr>
      <t xml:space="preserve">   </t>
    </r>
  </si>
  <si>
    <t>ІІ.  Всього витрат</t>
  </si>
  <si>
    <r>
      <t xml:space="preserve">ІІІ. </t>
    </r>
    <r>
      <rPr>
        <b/>
        <i/>
        <u/>
        <sz val="12"/>
        <color rgb="FF000000"/>
        <rFont val="Times New Roman"/>
        <family val="1"/>
        <charset val="204"/>
      </rPr>
      <t>Фінансовий  результат</t>
    </r>
    <r>
      <rPr>
        <b/>
        <i/>
        <sz val="12"/>
        <color rgb="FF000000"/>
        <rFont val="Times New Roman"/>
        <family val="1"/>
        <charset val="204"/>
      </rPr>
      <t xml:space="preserve"> ( +,- )</t>
    </r>
  </si>
  <si>
    <t>Кредиторська  заборгованість - всього):</t>
  </si>
  <si>
    <t>* программа медичних гарантій</t>
  </si>
  <si>
    <t>* платні послуги</t>
  </si>
  <si>
    <t>* оренда приміщень</t>
  </si>
  <si>
    <t>*відшкодування комунальних послуг орендарями</t>
  </si>
  <si>
    <t>*  реалізація майна</t>
  </si>
  <si>
    <t xml:space="preserve">                   в  т. ч. товари, роботи, послуги</t>
  </si>
  <si>
    <t>чол</t>
  </si>
  <si>
    <t>грн</t>
  </si>
  <si>
    <r>
      <t xml:space="preserve">               інші доходи,                </t>
    </r>
    <r>
      <rPr>
        <i/>
        <sz val="12"/>
        <color rgb="FF000000"/>
        <rFont val="Times New Roman"/>
        <family val="1"/>
        <charset val="204"/>
      </rPr>
      <t>в т.ч.</t>
    </r>
    <r>
      <rPr>
        <b/>
        <i/>
        <sz val="12"/>
        <color rgb="FF000000"/>
        <rFont val="Times New Roman"/>
        <family val="1"/>
        <charset val="204"/>
      </rPr>
      <t xml:space="preserve">       (розписати)</t>
    </r>
  </si>
  <si>
    <t xml:space="preserve"> Середньооблікова чисельність ( штат.)</t>
  </si>
  <si>
    <t>3. Інші доходи цільового фінансування</t>
  </si>
  <si>
    <t>інші (лікарняні)</t>
  </si>
  <si>
    <t>Показники фінансово-господарської діяльності</t>
  </si>
  <si>
    <t>Комунального підприємства "Центральна міська лікарня Червоноградської міської ради"</t>
  </si>
  <si>
    <t>4. Гранд</t>
  </si>
  <si>
    <t>5. Відсотки банку</t>
  </si>
  <si>
    <t>6. Дохід від амортизації</t>
  </si>
  <si>
    <t>х</t>
  </si>
  <si>
    <t>Директор</t>
  </si>
  <si>
    <t>Ігор ГРОНДЗАЛЬ</t>
  </si>
  <si>
    <t>Фактичне виконання за 2023 рік</t>
  </si>
  <si>
    <t>станом на 01.01,2024 року тис.грн</t>
  </si>
  <si>
    <t>за 2023-2024 роки</t>
  </si>
  <si>
    <t>Фактичне виконання за 2024 рік</t>
  </si>
  <si>
    <t>Фінансовий план за 2023 рік</t>
  </si>
  <si>
    <t>Фінансовий планя за 2024 рік</t>
  </si>
  <si>
    <t>станом на 01.01,2025 року тис.грн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</si>
</sst>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2" fillId="0" borderId="12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11" fillId="0" borderId="13" xfId="0" applyFont="1" applyBorder="1"/>
    <xf numFmtId="0" fontId="11" fillId="0" borderId="15" xfId="0" applyFont="1" applyBorder="1"/>
    <xf numFmtId="0" fontId="11" fillId="0" borderId="18" xfId="0" applyFont="1" applyBorder="1"/>
    <xf numFmtId="0" fontId="2" fillId="0" borderId="20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1" fillId="0" borderId="22" xfId="0" applyFont="1" applyBorder="1"/>
    <xf numFmtId="0" fontId="3" fillId="2" borderId="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11" fillId="0" borderId="1" xfId="0" applyFont="1" applyBorder="1"/>
    <xf numFmtId="2" fontId="11" fillId="0" borderId="1" xfId="0" applyNumberFormat="1" applyFont="1" applyBorder="1"/>
    <xf numFmtId="164" fontId="13" fillId="0" borderId="1" xfId="0" applyNumberFormat="1" applyFont="1" applyBorder="1"/>
    <xf numFmtId="2" fontId="10" fillId="3" borderId="1" xfId="0" applyNumberFormat="1" applyFont="1" applyFill="1" applyBorder="1"/>
    <xf numFmtId="164" fontId="11" fillId="0" borderId="1" xfId="0" applyNumberFormat="1" applyFont="1" applyBorder="1"/>
    <xf numFmtId="164" fontId="10" fillId="3" borderId="16" xfId="0" applyNumberFormat="1" applyFont="1" applyFill="1" applyBorder="1"/>
    <xf numFmtId="0" fontId="11" fillId="0" borderId="2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6" xfId="0" applyFont="1" applyBorder="1"/>
    <xf numFmtId="0" fontId="11" fillId="0" borderId="14" xfId="0" applyFont="1" applyBorder="1"/>
    <xf numFmtId="0" fontId="11" fillId="0" borderId="17" xfId="0" applyFont="1" applyBorder="1"/>
    <xf numFmtId="0" fontId="11" fillId="0" borderId="23" xfId="0" applyFont="1" applyBorder="1"/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9" fillId="0" borderId="25" xfId="0" applyFont="1" applyBorder="1" applyAlignment="1">
      <alignment wrapText="1"/>
    </xf>
    <xf numFmtId="0" fontId="11" fillId="0" borderId="26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164" fontId="11" fillId="0" borderId="14" xfId="0" applyNumberFormat="1" applyFont="1" applyBorder="1"/>
    <xf numFmtId="164" fontId="10" fillId="3" borderId="1" xfId="0" applyNumberFormat="1" applyFont="1" applyFill="1" applyBorder="1"/>
    <xf numFmtId="0" fontId="9" fillId="0" borderId="1" xfId="0" applyFont="1" applyBorder="1" applyAlignment="1">
      <alignment horizontal="center" wrapText="1"/>
    </xf>
    <xf numFmtId="2" fontId="11" fillId="0" borderId="23" xfId="0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C5D9-78B6-4340-A98B-A16E5335F801}">
  <dimension ref="A2:F44"/>
  <sheetViews>
    <sheetView tabSelected="1" topLeftCell="A19" workbookViewId="0">
      <selection activeCell="D19" sqref="D19"/>
    </sheetView>
  </sheetViews>
  <sheetFormatPr defaultRowHeight="15" x14ac:dyDescent="0.25"/>
  <cols>
    <col min="1" max="1" width="35.28515625" customWidth="1"/>
    <col min="2" max="2" width="6.7109375" customWidth="1"/>
    <col min="3" max="3" width="13" customWidth="1"/>
    <col min="4" max="4" width="13.140625" customWidth="1"/>
    <col min="5" max="5" width="14" customWidth="1"/>
    <col min="6" max="6" width="15.140625" customWidth="1"/>
  </cols>
  <sheetData>
    <row r="2" spans="1:6" ht="15.75" x14ac:dyDescent="0.25">
      <c r="A2" s="54" t="s">
        <v>36</v>
      </c>
      <c r="B2" s="54"/>
      <c r="C2" s="54"/>
      <c r="D2" s="54"/>
      <c r="E2" s="54"/>
      <c r="F2" s="54"/>
    </row>
    <row r="3" spans="1:6" x14ac:dyDescent="0.25">
      <c r="A3" s="55" t="s">
        <v>37</v>
      </c>
      <c r="B3" s="55"/>
      <c r="C3" s="55"/>
      <c r="D3" s="55"/>
      <c r="E3" s="55"/>
      <c r="F3" s="55"/>
    </row>
    <row r="4" spans="1:6" x14ac:dyDescent="0.25">
      <c r="A4" s="55" t="s">
        <v>46</v>
      </c>
      <c r="B4" s="55"/>
      <c r="C4" s="55"/>
      <c r="D4" s="55"/>
      <c r="E4" s="55"/>
      <c r="F4" s="55"/>
    </row>
    <row r="5" spans="1:6" ht="15.75" thickBot="1" x14ac:dyDescent="0.3"/>
    <row r="6" spans="1:6" ht="71.25" customHeight="1" thickBot="1" x14ac:dyDescent="0.3">
      <c r="A6" s="26" t="s">
        <v>0</v>
      </c>
      <c r="B6" s="27" t="s">
        <v>17</v>
      </c>
      <c r="C6" s="52" t="s">
        <v>44</v>
      </c>
      <c r="D6" s="52" t="s">
        <v>47</v>
      </c>
      <c r="E6" s="52" t="s">
        <v>48</v>
      </c>
      <c r="F6" s="52" t="s">
        <v>49</v>
      </c>
    </row>
    <row r="7" spans="1:6" ht="48" thickBot="1" x14ac:dyDescent="0.3">
      <c r="A7" s="8" t="s">
        <v>18</v>
      </c>
      <c r="B7" s="19" t="s">
        <v>1</v>
      </c>
      <c r="C7" s="31">
        <f>C8</f>
        <v>180313.80000000002</v>
      </c>
      <c r="D7" s="31">
        <f>D8</f>
        <v>232227.3</v>
      </c>
      <c r="E7" s="31">
        <f>E8</f>
        <v>180674.7</v>
      </c>
      <c r="F7" s="31">
        <f>F8</f>
        <v>238618.3</v>
      </c>
    </row>
    <row r="8" spans="1:6" ht="15.75" customHeight="1" x14ac:dyDescent="0.25">
      <c r="A8" s="9" t="s">
        <v>19</v>
      </c>
      <c r="B8" s="19" t="s">
        <v>1</v>
      </c>
      <c r="C8" s="32">
        <f>C9+C10</f>
        <v>180313.80000000002</v>
      </c>
      <c r="D8" s="32">
        <f>D9+D10</f>
        <v>232227.3</v>
      </c>
      <c r="E8" s="32">
        <f>E9+E10</f>
        <v>180674.7</v>
      </c>
      <c r="F8" s="32">
        <f>F9+F10</f>
        <v>238618.3</v>
      </c>
    </row>
    <row r="9" spans="1:6" ht="15.75" customHeight="1" x14ac:dyDescent="0.25">
      <c r="A9" s="10" t="s">
        <v>24</v>
      </c>
      <c r="B9" s="19" t="s">
        <v>1</v>
      </c>
      <c r="C9" s="33">
        <v>175455.7</v>
      </c>
      <c r="D9" s="33">
        <v>227035.8</v>
      </c>
      <c r="E9" s="50">
        <v>175455.7</v>
      </c>
      <c r="F9" s="50">
        <v>233418.3</v>
      </c>
    </row>
    <row r="10" spans="1:6" ht="15.75" customHeight="1" x14ac:dyDescent="0.25">
      <c r="A10" s="11" t="s">
        <v>25</v>
      </c>
      <c r="B10" s="19" t="s">
        <v>1</v>
      </c>
      <c r="C10" s="33">
        <v>4858.1000000000004</v>
      </c>
      <c r="D10" s="33">
        <v>5191.5</v>
      </c>
      <c r="E10" s="50">
        <v>5219</v>
      </c>
      <c r="F10" s="50">
        <v>5200</v>
      </c>
    </row>
    <row r="11" spans="1:6" ht="15" customHeight="1" x14ac:dyDescent="0.25">
      <c r="A11" s="13" t="s">
        <v>32</v>
      </c>
      <c r="B11" s="19" t="s">
        <v>1</v>
      </c>
      <c r="C11" s="32">
        <f>C12+C13+C14</f>
        <v>1475.1</v>
      </c>
      <c r="D11" s="32">
        <f>D12+D13+D14</f>
        <v>2428.8000000000002</v>
      </c>
      <c r="E11" s="36">
        <f>E12+E13+E14</f>
        <v>1495.3</v>
      </c>
      <c r="F11" s="32">
        <f>F12+F13+F14</f>
        <v>2558.1</v>
      </c>
    </row>
    <row r="12" spans="1:6" ht="15" customHeight="1" x14ac:dyDescent="0.25">
      <c r="A12" s="11" t="s">
        <v>26</v>
      </c>
      <c r="B12" s="19" t="s">
        <v>1</v>
      </c>
      <c r="C12" s="36">
        <v>657</v>
      </c>
      <c r="D12" s="36">
        <v>1140.2</v>
      </c>
      <c r="E12" s="50">
        <v>657</v>
      </c>
      <c r="F12" s="50">
        <v>1140.0999999999999</v>
      </c>
    </row>
    <row r="13" spans="1:6" ht="15" customHeight="1" x14ac:dyDescent="0.25">
      <c r="A13" s="11" t="s">
        <v>27</v>
      </c>
      <c r="B13" s="19" t="s">
        <v>1</v>
      </c>
      <c r="C13" s="36">
        <v>816.1</v>
      </c>
      <c r="D13" s="36">
        <v>1287.2</v>
      </c>
      <c r="E13" s="50">
        <v>836.1</v>
      </c>
      <c r="F13" s="50">
        <v>1416.6</v>
      </c>
    </row>
    <row r="14" spans="1:6" ht="15" customHeight="1" x14ac:dyDescent="0.25">
      <c r="A14" s="11" t="s">
        <v>28</v>
      </c>
      <c r="B14" s="19" t="s">
        <v>1</v>
      </c>
      <c r="C14" s="36">
        <v>2</v>
      </c>
      <c r="D14" s="36">
        <v>1.4</v>
      </c>
      <c r="E14" s="50">
        <v>2.2000000000000002</v>
      </c>
      <c r="F14" s="50">
        <v>1.4</v>
      </c>
    </row>
    <row r="15" spans="1:6" ht="31.5" customHeight="1" thickBot="1" x14ac:dyDescent="0.3">
      <c r="A15" s="29" t="s">
        <v>2</v>
      </c>
      <c r="B15" s="19" t="s">
        <v>1</v>
      </c>
      <c r="C15" s="36">
        <v>38493</v>
      </c>
      <c r="D15" s="36">
        <v>25727</v>
      </c>
      <c r="E15" s="50">
        <v>39600</v>
      </c>
      <c r="F15" s="50">
        <v>26230.7</v>
      </c>
    </row>
    <row r="16" spans="1:6" ht="33.75" customHeight="1" thickBot="1" x14ac:dyDescent="0.3">
      <c r="A16" s="22" t="s">
        <v>34</v>
      </c>
      <c r="B16" s="19" t="s">
        <v>1</v>
      </c>
      <c r="C16" s="34">
        <v>1053.5999999999999</v>
      </c>
      <c r="D16" s="34">
        <v>11639.1</v>
      </c>
      <c r="E16" s="50">
        <v>24626.5</v>
      </c>
      <c r="F16" s="50">
        <v>6395.3</v>
      </c>
    </row>
    <row r="17" spans="1:6" ht="22.5" customHeight="1" thickBot="1" x14ac:dyDescent="0.3">
      <c r="A17" s="22" t="s">
        <v>38</v>
      </c>
      <c r="B17" s="19" t="s">
        <v>1</v>
      </c>
      <c r="C17" s="36">
        <v>684.8</v>
      </c>
      <c r="D17" s="36">
        <v>0</v>
      </c>
      <c r="E17" s="50">
        <v>684.8</v>
      </c>
      <c r="F17" s="50">
        <v>0</v>
      </c>
    </row>
    <row r="18" spans="1:6" ht="22.5" customHeight="1" thickBot="1" x14ac:dyDescent="0.3">
      <c r="A18" s="22" t="s">
        <v>39</v>
      </c>
      <c r="B18" s="19" t="s">
        <v>1</v>
      </c>
      <c r="C18" s="36">
        <v>84</v>
      </c>
      <c r="D18" s="36">
        <v>169.4</v>
      </c>
      <c r="E18" s="50">
        <v>84</v>
      </c>
      <c r="F18" s="50">
        <v>169.4</v>
      </c>
    </row>
    <row r="19" spans="1:6" ht="20.25" customHeight="1" thickBot="1" x14ac:dyDescent="0.3">
      <c r="A19" s="22" t="s">
        <v>40</v>
      </c>
      <c r="B19" s="19" t="s">
        <v>1</v>
      </c>
      <c r="C19" s="36">
        <v>9442.5</v>
      </c>
      <c r="D19" s="36">
        <v>14977</v>
      </c>
      <c r="E19" s="50">
        <v>9442.5</v>
      </c>
      <c r="F19" s="50">
        <v>14976.9</v>
      </c>
    </row>
    <row r="20" spans="1:6" ht="16.5" thickBot="1" x14ac:dyDescent="0.3">
      <c r="A20" s="15" t="s">
        <v>20</v>
      </c>
      <c r="B20" s="19" t="s">
        <v>1</v>
      </c>
      <c r="C20" s="51">
        <f>C7+C11+C15+C16+C19+C17+C18</f>
        <v>231546.80000000002</v>
      </c>
      <c r="D20" s="51">
        <f>D7+D11+D15+D16+D19+D17+D18</f>
        <v>287168.59999999998</v>
      </c>
      <c r="E20" s="51">
        <f>E7+E11+E15+E16+E19+E17+E18</f>
        <v>256607.8</v>
      </c>
      <c r="F20" s="51">
        <f>F7+F11+F15+F16+F19+F17+F18</f>
        <v>288948.7</v>
      </c>
    </row>
    <row r="21" spans="1:6" ht="21" customHeight="1" thickBot="1" x14ac:dyDescent="0.3">
      <c r="A21" s="16" t="s">
        <v>21</v>
      </c>
      <c r="B21" s="19" t="s">
        <v>1</v>
      </c>
      <c r="C21" s="35">
        <f>C22+C24+C25+C26+C27</f>
        <v>237503.4</v>
      </c>
      <c r="D21" s="51">
        <f>D22+D24+D25+D26+D27</f>
        <v>272382.30000000005</v>
      </c>
      <c r="E21" s="35">
        <f>E22+E24+E25+E26+E27</f>
        <v>256607.8</v>
      </c>
      <c r="F21" s="51">
        <f>F22+F24+F25+F26+F27</f>
        <v>288948.7</v>
      </c>
    </row>
    <row r="22" spans="1:6" ht="18.75" customHeight="1" x14ac:dyDescent="0.25">
      <c r="A22" s="20" t="s">
        <v>3</v>
      </c>
      <c r="B22" s="19" t="s">
        <v>1</v>
      </c>
      <c r="C22" s="32">
        <v>47253.5</v>
      </c>
      <c r="D22" s="32">
        <v>56663.7</v>
      </c>
      <c r="E22" s="36">
        <v>54320.6</v>
      </c>
      <c r="F22" s="36">
        <v>54901.9</v>
      </c>
    </row>
    <row r="23" spans="1:6" ht="30" customHeight="1" x14ac:dyDescent="0.25">
      <c r="A23" s="21" t="s">
        <v>4</v>
      </c>
      <c r="B23" s="19" t="s">
        <v>1</v>
      </c>
      <c r="C23" s="32">
        <v>47253.5</v>
      </c>
      <c r="D23" s="32">
        <v>56663.7</v>
      </c>
      <c r="E23" s="50">
        <v>54320.6</v>
      </c>
      <c r="F23" s="50">
        <v>54901.9</v>
      </c>
    </row>
    <row r="24" spans="1:6" ht="16.5" thickBot="1" x14ac:dyDescent="0.3">
      <c r="A24" s="14" t="s">
        <v>5</v>
      </c>
      <c r="B24" s="19" t="s">
        <v>1</v>
      </c>
      <c r="C24" s="32">
        <v>137105.29999999999</v>
      </c>
      <c r="D24" s="32">
        <v>147594</v>
      </c>
      <c r="E24" s="50">
        <v>137105.9</v>
      </c>
      <c r="F24" s="50">
        <v>160845.9</v>
      </c>
    </row>
    <row r="25" spans="1:6" ht="32.25" thickBot="1" x14ac:dyDescent="0.3">
      <c r="A25" s="12" t="s">
        <v>6</v>
      </c>
      <c r="B25" s="19" t="s">
        <v>1</v>
      </c>
      <c r="C25" s="32">
        <v>28753</v>
      </c>
      <c r="D25" s="32">
        <v>30797.200000000001</v>
      </c>
      <c r="E25" s="50">
        <v>31110.400000000001</v>
      </c>
      <c r="F25" s="50">
        <v>33804.699999999997</v>
      </c>
    </row>
    <row r="26" spans="1:6" ht="16.5" thickBot="1" x14ac:dyDescent="0.3">
      <c r="A26" s="1" t="s">
        <v>7</v>
      </c>
      <c r="B26" s="19" t="s">
        <v>1</v>
      </c>
      <c r="C26" s="32">
        <v>10040.200000000001</v>
      </c>
      <c r="D26" s="32">
        <v>16200.2</v>
      </c>
      <c r="E26" s="50">
        <v>1040.2</v>
      </c>
      <c r="F26" s="50">
        <v>16200.2</v>
      </c>
    </row>
    <row r="27" spans="1:6" ht="16.5" thickBot="1" x14ac:dyDescent="0.3">
      <c r="A27" s="7" t="s">
        <v>8</v>
      </c>
      <c r="B27" s="19" t="s">
        <v>1</v>
      </c>
      <c r="C27" s="32">
        <v>14351.4</v>
      </c>
      <c r="D27" s="32">
        <v>21127.200000000001</v>
      </c>
      <c r="E27" s="50">
        <v>33030.699999999997</v>
      </c>
      <c r="F27" s="50">
        <v>23196</v>
      </c>
    </row>
    <row r="28" spans="1:6" ht="32.25" thickBot="1" x14ac:dyDescent="0.3">
      <c r="A28" s="23" t="s">
        <v>22</v>
      </c>
      <c r="B28" s="19" t="s">
        <v>1</v>
      </c>
      <c r="C28" s="37">
        <f>C20-C21</f>
        <v>-5956.5999999999767</v>
      </c>
      <c r="D28" s="37">
        <f>D20-D21</f>
        <v>14786.29999999993</v>
      </c>
      <c r="E28" s="37">
        <f>E20-E21</f>
        <v>0</v>
      </c>
      <c r="F28" s="37">
        <f>F20-F21</f>
        <v>0</v>
      </c>
    </row>
    <row r="29" spans="1:6" ht="33.75" customHeight="1" thickBot="1" x14ac:dyDescent="0.3">
      <c r="A29" s="24" t="s">
        <v>33</v>
      </c>
      <c r="B29" s="19" t="s">
        <v>30</v>
      </c>
      <c r="C29" s="31">
        <v>885</v>
      </c>
      <c r="D29" s="31">
        <v>867</v>
      </c>
      <c r="E29" s="38" t="s">
        <v>41</v>
      </c>
      <c r="F29" s="39" t="s">
        <v>41</v>
      </c>
    </row>
    <row r="30" spans="1:6" ht="53.25" customHeight="1" thickBot="1" x14ac:dyDescent="0.3">
      <c r="A30" s="24" t="s">
        <v>9</v>
      </c>
      <c r="B30" s="28" t="s">
        <v>31</v>
      </c>
      <c r="C30" s="43">
        <v>13027.04</v>
      </c>
      <c r="D30" s="53">
        <v>15094</v>
      </c>
      <c r="E30" s="44" t="s">
        <v>41</v>
      </c>
      <c r="F30" s="45" t="s">
        <v>41</v>
      </c>
    </row>
    <row r="31" spans="1:6" ht="44.25" customHeight="1" thickBot="1" x14ac:dyDescent="0.3">
      <c r="A31" s="25" t="s">
        <v>10</v>
      </c>
      <c r="B31" s="46" t="s">
        <v>17</v>
      </c>
      <c r="C31" s="47"/>
      <c r="D31" s="48"/>
      <c r="E31" s="49" t="s">
        <v>45</v>
      </c>
      <c r="F31" s="49" t="s">
        <v>50</v>
      </c>
    </row>
    <row r="32" spans="1:6" ht="32.25" thickBot="1" x14ac:dyDescent="0.3">
      <c r="A32" s="1" t="s">
        <v>11</v>
      </c>
      <c r="B32" s="19" t="s">
        <v>1</v>
      </c>
      <c r="C32" s="32"/>
      <c r="D32" s="32"/>
      <c r="E32" s="41">
        <v>160499.5</v>
      </c>
      <c r="F32" s="41">
        <v>140747.6</v>
      </c>
    </row>
    <row r="33" spans="1:6" ht="31.5" x14ac:dyDescent="0.25">
      <c r="A33" s="2" t="s">
        <v>12</v>
      </c>
      <c r="B33" s="17" t="s">
        <v>1</v>
      </c>
      <c r="C33" s="32"/>
      <c r="D33" s="32"/>
      <c r="E33" s="41">
        <v>1795.4</v>
      </c>
      <c r="F33" s="41">
        <v>570</v>
      </c>
    </row>
    <row r="34" spans="1:6" ht="31.5" x14ac:dyDescent="0.25">
      <c r="A34" s="3" t="s">
        <v>29</v>
      </c>
      <c r="B34" s="17" t="s">
        <v>1</v>
      </c>
      <c r="C34" s="32"/>
      <c r="D34" s="32"/>
      <c r="E34" s="41">
        <v>1343.6</v>
      </c>
      <c r="F34" s="41">
        <v>259.89999999999998</v>
      </c>
    </row>
    <row r="35" spans="1:6" ht="31.5" x14ac:dyDescent="0.25">
      <c r="A35" s="4" t="s">
        <v>23</v>
      </c>
      <c r="B35" s="17" t="s">
        <v>1</v>
      </c>
      <c r="C35" s="36"/>
      <c r="D35" s="36"/>
      <c r="E35" s="50">
        <f>E36+E37+E38+E39+E40</f>
        <v>8358.3000000000011</v>
      </c>
      <c r="F35" s="50">
        <v>1441.8</v>
      </c>
    </row>
    <row r="36" spans="1:6" ht="15.75" x14ac:dyDescent="0.25">
      <c r="A36" s="5" t="s">
        <v>13</v>
      </c>
      <c r="B36" s="17" t="s">
        <v>1</v>
      </c>
      <c r="C36" s="32"/>
      <c r="D36" s="32"/>
      <c r="E36" s="41">
        <v>8045.8</v>
      </c>
      <c r="F36" s="41">
        <v>1053.8</v>
      </c>
    </row>
    <row r="37" spans="1:6" ht="15.75" x14ac:dyDescent="0.25">
      <c r="A37" s="5" t="s">
        <v>14</v>
      </c>
      <c r="B37" s="17" t="s">
        <v>1</v>
      </c>
      <c r="C37" s="32"/>
      <c r="D37" s="32"/>
      <c r="E37" s="41">
        <v>143.80000000000001</v>
      </c>
      <c r="F37" s="41">
        <v>160.30000000000001</v>
      </c>
    </row>
    <row r="38" spans="1:6" ht="15.75" x14ac:dyDescent="0.25">
      <c r="A38" s="5" t="s">
        <v>15</v>
      </c>
      <c r="B38" s="17" t="s">
        <v>1</v>
      </c>
      <c r="C38" s="32"/>
      <c r="D38" s="32"/>
      <c r="E38" s="41">
        <v>0</v>
      </c>
      <c r="F38" s="41">
        <v>0</v>
      </c>
    </row>
    <row r="39" spans="1:6" ht="15.75" x14ac:dyDescent="0.25">
      <c r="A39" s="5" t="s">
        <v>16</v>
      </c>
      <c r="B39" s="17" t="s">
        <v>1</v>
      </c>
      <c r="C39" s="32"/>
      <c r="D39" s="32"/>
      <c r="E39" s="41">
        <v>0</v>
      </c>
      <c r="F39" s="41">
        <v>0</v>
      </c>
    </row>
    <row r="40" spans="1:6" ht="16.5" thickBot="1" x14ac:dyDescent="0.3">
      <c r="A40" s="6" t="s">
        <v>35</v>
      </c>
      <c r="B40" s="18" t="s">
        <v>1</v>
      </c>
      <c r="C40" s="40"/>
      <c r="D40" s="40"/>
      <c r="E40" s="42">
        <v>168.7</v>
      </c>
      <c r="F40" s="42">
        <v>227.7</v>
      </c>
    </row>
    <row r="42" spans="1:6" ht="15.75" x14ac:dyDescent="0.25">
      <c r="A42" s="30" t="s">
        <v>42</v>
      </c>
      <c r="D42" t="s">
        <v>43</v>
      </c>
    </row>
    <row r="44" spans="1:6" ht="15.75" x14ac:dyDescent="0.25">
      <c r="A44" s="30"/>
    </row>
  </sheetData>
  <mergeCells count="3">
    <mergeCell ref="A2:F2"/>
    <mergeCell ref="A4:F4"/>
    <mergeCell ref="A3:F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2025-02-19T12:17:58Z</cp:lastPrinted>
  <dcterms:created xsi:type="dcterms:W3CDTF">2023-07-25T06:16:30Z</dcterms:created>
  <dcterms:modified xsi:type="dcterms:W3CDTF">2025-03-20T07:26:19Z</dcterms:modified>
</cp:coreProperties>
</file>